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00 - AFFAIRES IGETEC\0 - A TRAITER\G221 - REPRISE DCE LES ESCLOSES\Nouveau dossier\"/>
    </mc:Choice>
  </mc:AlternateContent>
  <xr:revisionPtr revIDLastSave="0" documentId="13_ncr:1_{855AA041-1FB6-4B5A-811B-008E38418317}" xr6:coauthVersionLast="47" xr6:coauthVersionMax="47" xr10:uidLastSave="{00000000-0000-0000-0000-000000000000}"/>
  <bookViews>
    <workbookView xWindow="21900" yWindow="420" windowWidth="15660" windowHeight="20820" activeTab="1" xr2:uid="{00000000-000D-0000-FFFF-FFFF00000000}"/>
  </bookViews>
  <sheets>
    <sheet name="PDG" sheetId="15" r:id="rId1"/>
    <sheet name="LOT N°01 DESAMIANTAGE" sheetId="2" r:id="rId2"/>
  </sheets>
  <definedNames>
    <definedName name="_11Excel_BuiltIn_Print_Titles_3_1">#REF!</definedName>
    <definedName name="_13Excel_BuiltIn_Print_Titles_6_1_1_1">#REF!</definedName>
    <definedName name="_1Excel_BuiltIn_Print_Area_2_1">#REF!</definedName>
    <definedName name="_2Excel_BuiltIn_Print_Area_2_1">#REF!</definedName>
    <definedName name="_2Excel_BuiltIn_Print_Area_2_1_1_1">NA()</definedName>
    <definedName name="_3Excel_BuiltIn_Print_Area_2_1_1_1">NA()</definedName>
    <definedName name="_3Excel_BuiltIn_Print_Area_3_1">#REF!</definedName>
    <definedName name="_4Excel_BuiltIn_Print_Area_3_1">#REF!</definedName>
    <definedName name="_4Excel_BuiltIn_Print_Area_6_1_1_1">#REF!</definedName>
    <definedName name="_5Excel_BuiltIn_Print_Area_3_1">#REF!</definedName>
    <definedName name="_5Excel_BuiltIn_Print_Area_6_1_1_1">#REF!</definedName>
    <definedName name="_5Excel_BuiltIn_Print_Titles_2_1">#REF!</definedName>
    <definedName name="_6Excel_BuiltIn_Print_Titles_2_1">#REF!</definedName>
    <definedName name="_6Excel_BuiltIn_Print_Titles_3_1">#REF!</definedName>
    <definedName name="_7Excel_BuiltIn_Print_Area_6_1_1_1">#REF!</definedName>
    <definedName name="_7Excel_BuiltIn_Print_Titles_6_1_1_1">#REF!</definedName>
    <definedName name="_8Excel_BuiltIn_Print_Titles_3_1">#REF!</definedName>
    <definedName name="_9Excel_BuiltIn_Print_Titles_2_1">#REF!</definedName>
    <definedName name="_9Excel_BuiltIn_Print_Titles_6_1_1_1">#REF!</definedName>
    <definedName name="DE">#REF!</definedName>
    <definedName name="excel">#REF!</definedName>
    <definedName name="Excel_BuiltIn_Print_Area_1">#REF!</definedName>
    <definedName name="Excel_BuiltIn_Print_Area_1_1">#REF!</definedName>
    <definedName name="Excel_BuiltIn_Print_Area_1_1_1">"$#REF !.$A$1:$J$64"</definedName>
    <definedName name="Excel_BuiltIn_Print_Area_1_1_1_1">"$#REF !.$A$1:$H$75"</definedName>
    <definedName name="Excel_BuiltIn_Print_Area_1_1_1_1_1">"$#REF !.$A$1:$H$58"</definedName>
    <definedName name="Excel_BuiltIn_Print_Area_12">#REF!</definedName>
    <definedName name="Excel_BuiltIn_Print_Area_12_1">#REF!</definedName>
    <definedName name="Excel_BuiltIn_Print_Area_13">#REF!</definedName>
    <definedName name="Excel_BuiltIn_Print_Area_13_1">NA()</definedName>
    <definedName name="Excel_BuiltIn_Print_Area_13_1_1">#REF!</definedName>
    <definedName name="Excel_BuiltIn_Print_Area_13_10">NA()</definedName>
    <definedName name="Excel_BuiltIn_Print_Area_2">#REF!</definedName>
    <definedName name="Excel_BuiltIn_Print_Area_2_1">NA()</definedName>
    <definedName name="Excel_BuiltIn_Print_Area_2_1_1">#REF!</definedName>
    <definedName name="Excel_BuiltIn_Print_Area_3">"$#REF !.$A$1:$K$64"</definedName>
    <definedName name="Excel_BuiltIn_Print_Area_3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NA()</definedName>
    <definedName name="Excel_BuiltIn_Print_Area_6_1_1_1">#REF!</definedName>
    <definedName name="Excel_BuiltIn_Print_Area_6_1_10">NA()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_1">#REF!</definedName>
    <definedName name="Excel_BuiltIn_Print_Area_9_1_1">NA()</definedName>
    <definedName name="Excel_BuiltIn_Print_Area_9_1_10">NA()</definedName>
    <definedName name="Excel_BuiltIn_Print_Titles_1_1">"$#REF !.$A$1:$IV$7"</definedName>
    <definedName name="Excel_BuiltIn_Print_Titles_12">#REF!</definedName>
    <definedName name="Excel_BuiltIn_Print_Titles_12_1">#REF!</definedName>
    <definedName name="Excel_BuiltIn_Print_Titles_13">#REF!</definedName>
    <definedName name="Excel_BuiltIn_Print_Titles_13_1">#REF!</definedName>
    <definedName name="Excel_BuiltIn_Print_Titles_2">#REF!</definedName>
    <definedName name="Excel_BuiltIn_Print_Titles_2_1">#REF!</definedName>
    <definedName name="Excel_BuiltIn_Print_Titles_2_1_1">NA()</definedName>
    <definedName name="Excel_BuiltIn_Print_Titles_3_1">#REF!</definedName>
    <definedName name="Excel_BuiltIn_Print_Titles_5">#REF!</definedName>
    <definedName name="Excel_BuiltIn_Print_Titles_5_1">#REF!</definedName>
    <definedName name="Excel_BuiltIn_Print_Titles_5_1_1">#REF!</definedName>
    <definedName name="Excel_BuiltIn_Print_Titles_6">#REF!</definedName>
    <definedName name="Excel_BuiltIn_Print_Titles_6_1">#REF!</definedName>
    <definedName name="Excel_BuiltIn_Print_Titles_6_1_1">#REF!</definedName>
    <definedName name="Excel_BuiltIn_Print_Titles_7">#REF!</definedName>
    <definedName name="Excel_BuiltIn_Print_Titles_7_1">#REF!</definedName>
    <definedName name="Excel_BuiltIn_Print_Titles_8">#REF!</definedName>
    <definedName name="Excel_BuiltIn_Print_Titles_8_1">#REF!</definedName>
    <definedName name="Excel_BuiltIn_Print_Titles_9_1">#REF!</definedName>
    <definedName name="FF">#REF!</definedName>
    <definedName name="GT">#REF!</definedName>
    <definedName name="_xlnm.Print_Titles" localSheetId="1">'LOT N°01 DESAMIANTAGE'!$1:$2</definedName>
    <definedName name="JY">#REF!</definedName>
    <definedName name="KLYH">#REF!</definedName>
    <definedName name="LO">#REF!</definedName>
    <definedName name="MO">#REF!</definedName>
    <definedName name="MP">#REF!</definedName>
    <definedName name="NJ">#REF!</definedName>
    <definedName name="p">#REF!</definedName>
    <definedName name="SZ">#REF!</definedName>
    <definedName name="TR">#REF!</definedName>
    <definedName name="VC">#REF!</definedName>
    <definedName name="_xlnm.Print_Area" localSheetId="1">'LOT N°01 DESAMIANTAGE'!$A$1:$G$114</definedName>
    <definedName name="_xlnm.Print_Area" localSheetId="0">PDG!$A$1:$J$67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9" i="2" l="1"/>
  <c r="G83" i="2"/>
  <c r="G81" i="2"/>
  <c r="G79" i="2"/>
  <c r="G78" i="2"/>
  <c r="G72" i="2"/>
  <c r="G70" i="2"/>
  <c r="G68" i="2"/>
  <c r="G67" i="2"/>
  <c r="G66" i="2"/>
  <c r="G65" i="2"/>
  <c r="G59" i="2"/>
  <c r="G58" i="2"/>
  <c r="G56" i="2"/>
  <c r="G91" i="2"/>
  <c r="G85" i="2" l="1"/>
  <c r="G74" i="2"/>
  <c r="G61" i="2"/>
  <c r="G15" i="2"/>
  <c r="B108" i="2" l="1"/>
  <c r="B109" i="2"/>
  <c r="B107" i="2"/>
  <c r="B104" i="2"/>
  <c r="B105" i="2"/>
  <c r="B103" i="2"/>
  <c r="G52" i="2"/>
  <c r="G6" i="2"/>
  <c r="G44" i="2" s="1"/>
  <c r="G45" i="2" s="1"/>
  <c r="G104" i="2" s="1"/>
  <c r="G38" i="2"/>
  <c r="G40" i="2" s="1"/>
  <c r="G32" i="2"/>
  <c r="G30" i="2"/>
  <c r="G24" i="2"/>
  <c r="G22" i="2"/>
  <c r="G20" i="2"/>
  <c r="G19" i="2"/>
  <c r="G13" i="2"/>
  <c r="G12" i="2"/>
  <c r="G10" i="2"/>
  <c r="G103" i="2" l="1"/>
  <c r="G95" i="2"/>
  <c r="G34" i="2"/>
  <c r="G26" i="2"/>
  <c r="G96" i="2" l="1"/>
  <c r="G108" i="2" s="1"/>
  <c r="G112" i="2" s="1"/>
  <c r="G107" i="2"/>
  <c r="G111" i="2" s="1"/>
  <c r="G97" i="2" l="1"/>
  <c r="G109" i="2" s="1"/>
  <c r="G46" i="2"/>
  <c r="G105" i="2" s="1"/>
  <c r="G113" i="2" l="1"/>
</calcChain>
</file>

<file path=xl/sharedStrings.xml><?xml version="1.0" encoding="utf-8"?>
<sst xmlns="http://schemas.openxmlformats.org/spreadsheetml/2006/main" count="242" uniqueCount="124">
  <si>
    <t>TVA</t>
  </si>
  <si>
    <t>U</t>
  </si>
  <si>
    <t>Q MOE</t>
  </si>
  <si>
    <t>Q ENT</t>
  </si>
  <si>
    <t>P.U. en €</t>
  </si>
  <si>
    <t>P.T en €</t>
  </si>
  <si>
    <t>01.2</t>
  </si>
  <si>
    <t>TRAVAUX PREPARATOIRES</t>
  </si>
  <si>
    <t>CH3</t>
  </si>
  <si>
    <t>01.2.1</t>
  </si>
  <si>
    <t>Démarches administratives</t>
  </si>
  <si>
    <t>CH4</t>
  </si>
  <si>
    <t xml:space="preserve">01.2.1.1 </t>
  </si>
  <si>
    <t>Plan de retrait</t>
  </si>
  <si>
    <t>ART</t>
  </si>
  <si>
    <t>000-H238</t>
  </si>
  <si>
    <t>01.2.2</t>
  </si>
  <si>
    <t>Installations</t>
  </si>
  <si>
    <t>CH4</t>
  </si>
  <si>
    <t xml:space="preserve">01.2.2.1 </t>
  </si>
  <si>
    <t>Mesures d'empoussièrement initiales</t>
  </si>
  <si>
    <t>ART</t>
  </si>
  <si>
    <t>005-C833</t>
  </si>
  <si>
    <t xml:space="preserve">01.2.2.2 </t>
  </si>
  <si>
    <t>Confinement de la zone de travail - Mise en dépression</t>
  </si>
  <si>
    <t>ART</t>
  </si>
  <si>
    <t>000-H243</t>
  </si>
  <si>
    <t>Total TRAVAUX PREPARATOIRES</t>
  </si>
  <si>
    <t>STOT</t>
  </si>
  <si>
    <t>01.3</t>
  </si>
  <si>
    <t>TRAVAUX DE DESAMIANTAGE</t>
  </si>
  <si>
    <t>CH3</t>
  </si>
  <si>
    <t>01.3.1</t>
  </si>
  <si>
    <t>Retrait de Matériaux contenant de l'amiante</t>
  </si>
  <si>
    <t>CH4</t>
  </si>
  <si>
    <t xml:space="preserve">01.3.1.1 </t>
  </si>
  <si>
    <t>Arrachage dalles vinyle + colles</t>
  </si>
  <si>
    <t>M2</t>
  </si>
  <si>
    <t>ART</t>
  </si>
  <si>
    <t>000-H245</t>
  </si>
  <si>
    <t xml:space="preserve">01.3.1.3 </t>
  </si>
  <si>
    <t>Démolition de plinthes + colles</t>
  </si>
  <si>
    <t>ML</t>
  </si>
  <si>
    <t>ART</t>
  </si>
  <si>
    <t>000-P091</t>
  </si>
  <si>
    <t>01.3.2</t>
  </si>
  <si>
    <t>Traitement et suivi des déchets</t>
  </si>
  <si>
    <t>CH4</t>
  </si>
  <si>
    <t xml:space="preserve">01.3.2.1 </t>
  </si>
  <si>
    <t>Transport traitement et suivi des déchets amiantes</t>
  </si>
  <si>
    <t>ART</t>
  </si>
  <si>
    <t>000-H253</t>
  </si>
  <si>
    <t>01.3.3</t>
  </si>
  <si>
    <t>Rapport d'intervention</t>
  </si>
  <si>
    <t>CH4</t>
  </si>
  <si>
    <t xml:space="preserve">01.3.3.1 </t>
  </si>
  <si>
    <t>Rapport fin d'intervention</t>
  </si>
  <si>
    <t>U</t>
  </si>
  <si>
    <t>ART</t>
  </si>
  <si>
    <t>000-H255</t>
  </si>
  <si>
    <t>Total TRAVAUX DE DESAMIANTAGE</t>
  </si>
  <si>
    <t>STOT</t>
  </si>
  <si>
    <t>01.4</t>
  </si>
  <si>
    <t>TRAVAUX DE DEPLOMBAGE</t>
  </si>
  <si>
    <t>CH3</t>
  </si>
  <si>
    <t>01.4.2</t>
  </si>
  <si>
    <t>Traitement et suivi des déchets</t>
  </si>
  <si>
    <t>CH4</t>
  </si>
  <si>
    <t xml:space="preserve">01.4.2.1 </t>
  </si>
  <si>
    <t>Transport traitement et suivi des déchets contenant du plomb</t>
  </si>
  <si>
    <t>ART</t>
  </si>
  <si>
    <t>000-P108</t>
  </si>
  <si>
    <t>01.4.3</t>
  </si>
  <si>
    <t>Rapport d'intervention</t>
  </si>
  <si>
    <t>CH4</t>
  </si>
  <si>
    <t xml:space="preserve">01.4.3.1 </t>
  </si>
  <si>
    <t>Rapport fin d'intervention</t>
  </si>
  <si>
    <t>ART</t>
  </si>
  <si>
    <t>000-P110</t>
  </si>
  <si>
    <t>Total TRAVAUX DE DEPLOMBAGE</t>
  </si>
  <si>
    <t>STOT</t>
  </si>
  <si>
    <t>01.5</t>
  </si>
  <si>
    <t>FIN DES TRAVAUX</t>
  </si>
  <si>
    <t>CH3</t>
  </si>
  <si>
    <t>01.5.1</t>
  </si>
  <si>
    <t>Repli / Nettoyage</t>
  </si>
  <si>
    <t>CH4</t>
  </si>
  <si>
    <t xml:space="preserve">01.5.1.1 </t>
  </si>
  <si>
    <t>Mesures d'empoussièrement libératoires</t>
  </si>
  <si>
    <t>ART</t>
  </si>
  <si>
    <t>005-C832</t>
  </si>
  <si>
    <t>Total FIN DES TRAVAUX</t>
  </si>
  <si>
    <t>STOT</t>
  </si>
  <si>
    <t>TOTHT</t>
  </si>
  <si>
    <t>TVA</t>
  </si>
  <si>
    <t>Montant TTC</t>
  </si>
  <si>
    <t>TOTTTC</t>
  </si>
  <si>
    <t>ARTICLE</t>
  </si>
  <si>
    <t>DESCRIPTIF</t>
  </si>
  <si>
    <t>PHASE 1</t>
  </si>
  <si>
    <t>Montant HT du Lot N°01 - PHASE 1</t>
  </si>
  <si>
    <t>Forf</t>
  </si>
  <si>
    <t>01.1</t>
  </si>
  <si>
    <t>GENERALITES</t>
  </si>
  <si>
    <t>PHASE 2</t>
  </si>
  <si>
    <t xml:space="preserve">01.3.1.2 </t>
  </si>
  <si>
    <t>Démolition de faïence</t>
  </si>
  <si>
    <t>000-R517</t>
  </si>
  <si>
    <t xml:space="preserve">01.3.1.4 </t>
  </si>
  <si>
    <t>Retrait de peinture décorative</t>
  </si>
  <si>
    <t>000-R518</t>
  </si>
  <si>
    <t>01.4.1</t>
  </si>
  <si>
    <t>Retrait des matériaux contenant du plomb</t>
  </si>
  <si>
    <t xml:space="preserve">01.4.1.1 </t>
  </si>
  <si>
    <t>Dépose de mains courantes</t>
  </si>
  <si>
    <t>004-B077</t>
  </si>
  <si>
    <t xml:space="preserve">01.4.1.2 </t>
  </si>
  <si>
    <t>Dépose de portes intérieures compris huisseries</t>
  </si>
  <si>
    <t>005-F724</t>
  </si>
  <si>
    <t>Montant HT du Lot N°01 - PHASE 2</t>
  </si>
  <si>
    <t>RECAPITULATIF LOT 01</t>
  </si>
  <si>
    <t>Montant HT du Lot N°01</t>
  </si>
  <si>
    <t>Montant TTC du Lot N°01</t>
  </si>
  <si>
    <t>Montant TVA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</si>
</sst>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\-#,##0.00;"/>
    <numFmt numFmtId="165" formatCode="#\ ##0;\-#,##0;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2"/>
      <color rgb="FF000000"/>
      <name val="Calibri Light"/>
      <family val="1"/>
    </font>
    <font>
      <sz val="10"/>
      <color rgb="FF000000"/>
      <name val="Arial Rounded MT Bold"/>
      <family val="1"/>
    </font>
    <font>
      <b/>
      <u/>
      <sz val="11"/>
      <color rgb="FF000000"/>
      <name val="Calibri Light"/>
      <family val="1"/>
    </font>
    <font>
      <b/>
      <sz val="10"/>
      <color rgb="FF000000"/>
      <name val="Calibri Light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Calibri Light"/>
      <family val="1"/>
    </font>
    <font>
      <u/>
      <sz val="10"/>
      <color rgb="FF000000"/>
      <name val="Calibri Light"/>
      <family val="1"/>
    </font>
    <font>
      <sz val="10"/>
      <color rgb="FF000000"/>
      <name val="Calibri Light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Arial Narrow"/>
      <family val="1"/>
      <charset val="1"/>
    </font>
    <font>
      <b/>
      <u/>
      <sz val="11"/>
      <color rgb="FF000000"/>
      <name val="Calibri Light"/>
      <family val="1"/>
      <charset val="1"/>
    </font>
    <font>
      <sz val="10"/>
      <color rgb="FF000000"/>
      <name val="Calibri Light"/>
      <family val="1"/>
      <charset val="1"/>
    </font>
    <font>
      <b/>
      <u/>
      <sz val="10"/>
      <color rgb="FF000000"/>
      <name val="Calibri Light"/>
      <family val="1"/>
      <charset val="1"/>
    </font>
    <font>
      <b/>
      <sz val="10"/>
      <color rgb="FF000000"/>
      <name val="Calibri Light"/>
      <family val="1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62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  <xf numFmtId="0" fontId="26" fillId="0" borderId="0"/>
    <xf numFmtId="0" fontId="27" fillId="0" borderId="0">
      <alignment horizontal="left" vertical="top" wrapText="1"/>
    </xf>
    <xf numFmtId="0" fontId="28" fillId="0" borderId="0">
      <alignment horizontal="left" vertical="top" wrapText="1"/>
    </xf>
    <xf numFmtId="0" fontId="29" fillId="0" borderId="0">
      <alignment horizontal="left" vertical="top" wrapText="1"/>
    </xf>
    <xf numFmtId="0" fontId="28" fillId="0" borderId="0">
      <alignment horizontal="left" vertical="top" wrapText="1"/>
    </xf>
    <xf numFmtId="0" fontId="31" fillId="0" borderId="0">
      <alignment horizontal="left" vertical="top" wrapText="1"/>
    </xf>
    <xf numFmtId="0" fontId="30" fillId="0" borderId="0">
      <alignment horizontal="left" vertical="top" wrapText="1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</cellStyleXfs>
  <cellXfs count="65">
    <xf numFmtId="0" fontId="0" fillId="0" borderId="0" xfId="0"/>
    <xf numFmtId="0" fontId="21" fillId="0" borderId="0" xfId="0" applyFont="1" applyAlignment="1">
      <alignment horizontal="left" vertical="top" wrapText="1"/>
    </xf>
    <xf numFmtId="0" fontId="21" fillId="0" borderId="17" xfId="0" applyFont="1" applyBorder="1" applyAlignment="1">
      <alignment horizontal="center" vertical="top" wrapText="1"/>
    </xf>
    <xf numFmtId="0" fontId="21" fillId="0" borderId="17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5" fillId="0" borderId="10" xfId="10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10" xfId="14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11" fillId="0" borderId="10" xfId="26" applyBorder="1">
      <alignment horizontal="left" vertical="top" wrapText="1"/>
    </xf>
    <xf numFmtId="164" fontId="0" fillId="0" borderId="1" xfId="0" applyNumberFormat="1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horizontal="center" vertical="top" wrapText="1"/>
      <protection locked="0"/>
    </xf>
    <xf numFmtId="164" fontId="0" fillId="0" borderId="1" xfId="0" applyNumberFormat="1" applyBorder="1" applyAlignment="1" applyProtection="1">
      <alignment horizontal="right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165" fontId="0" fillId="0" borderId="1" xfId="0" applyNumberFormat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9" xfId="13" applyFont="1" applyBorder="1">
      <alignment horizontal="left" vertical="top" wrapText="1"/>
    </xf>
    <xf numFmtId="0" fontId="6" fillId="0" borderId="10" xfId="13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22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3" fillId="2" borderId="0" xfId="0" applyNumberFormat="1" applyFont="1" applyFill="1" applyAlignment="1">
      <alignment horizontal="left" vertical="top" wrapText="1"/>
    </xf>
    <xf numFmtId="0" fontId="25" fillId="0" borderId="19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21" fillId="0" borderId="16" xfId="0" applyFont="1" applyBorder="1" applyAlignment="1">
      <alignment horizontal="center" vertical="top" wrapText="1"/>
    </xf>
    <xf numFmtId="0" fontId="0" fillId="3" borderId="12" xfId="0" applyFill="1" applyBorder="1" applyAlignment="1">
      <alignment horizontal="left" vertical="top" wrapText="1"/>
    </xf>
    <xf numFmtId="0" fontId="24" fillId="3" borderId="10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25" fillId="3" borderId="10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2" borderId="12" xfId="1" applyFill="1" applyBorder="1">
      <alignment horizontal="left" vertical="top" wrapText="1"/>
    </xf>
    <xf numFmtId="0" fontId="1" fillId="0" borderId="12" xfId="1" applyBorder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1" fillId="0" borderId="12" xfId="13" applyFont="1" applyBorder="1">
      <alignment horizontal="left" vertical="top" wrapText="1"/>
    </xf>
    <xf numFmtId="0" fontId="24" fillId="0" borderId="0" xfId="0" applyFont="1"/>
    <xf numFmtId="0" fontId="0" fillId="3" borderId="0" xfId="0" applyFill="1"/>
    <xf numFmtId="0" fontId="2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44" fontId="0" fillId="0" borderId="0" xfId="0" applyNumberFormat="1"/>
    <xf numFmtId="44" fontId="24" fillId="0" borderId="21" xfId="0" applyNumberFormat="1" applyFont="1" applyBorder="1"/>
    <xf numFmtId="44" fontId="24" fillId="0" borderId="22" xfId="0" applyNumberFormat="1" applyFont="1" applyBorder="1"/>
    <xf numFmtId="0" fontId="33" fillId="0" borderId="0" xfId="54"/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/>
      <protection locked="0"/>
    </xf>
  </cellXfs>
  <cellStyles count="62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ArtTitre 2" xfId="48" xr:uid="{A31833C2-76AD-4CBB-9F30-8930539E1398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1 2" xfId="50" xr:uid="{5A7F9559-783B-4AB5-91FF-8969A11542B9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1 2" xfId="47" xr:uid="{F23407A9-B0F8-42C1-88D3-B92F73A610ED}"/>
    <cellStyle name="ChapTitre2" xfId="14" xr:uid="{00000000-0005-0000-0000-00000E000000}"/>
    <cellStyle name="ChapTitre2 2" xfId="49" xr:uid="{4DE47040-93D6-47BC-A287-625EB8A28E0A}"/>
    <cellStyle name="ChapTitre3" xfId="18" xr:uid="{00000000-0005-0000-0000-000012000000}"/>
    <cellStyle name="ChapTitre3 2" xfId="51" xr:uid="{9213C034-93CA-4514-9551-3FC1E57825BF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11" xfId="55" xr:uid="{499AD4DB-1755-48C8-BC1E-B5124833FEFC}"/>
    <cellStyle name="Normal 2" xfId="45" xr:uid="{2210DB00-9E7C-401B-A638-606CD9C33B12}"/>
    <cellStyle name="Normal 2 2" xfId="53" xr:uid="{5A97490A-08D5-48DB-AC19-DF6A2665302E}"/>
    <cellStyle name="Normal 2 2 2 2" xfId="54" xr:uid="{A7B47DD3-047D-4F69-BCDC-7EA49FE6E6FD}"/>
    <cellStyle name="Normal 2 2 2 2 2 2" xfId="57" xr:uid="{4299730B-6F7C-4250-B9DF-7F6E2B671FC1}"/>
    <cellStyle name="Normal 2 2 2 3" xfId="61" xr:uid="{B20DED00-9CB0-4C02-AA14-0557C265BCA2}"/>
    <cellStyle name="Normal 3 2 2" xfId="52" xr:uid="{7F795750-23AA-4826-9CD3-AA6ACAFCC4CC}"/>
    <cellStyle name="Normal 3 2 2 2" xfId="56" xr:uid="{D93A4ED3-1BA1-4519-B1CC-F0392089AB07}"/>
    <cellStyle name="Normal 3 2 2 4" xfId="58" xr:uid="{98A87575-9EDB-4ED7-97F4-BBCD8F549AB2}"/>
    <cellStyle name="Normal 5 2 2" xfId="60" xr:uid="{0DFFC4C4-FF5D-4D08-A467-C4FAD6C2BA23}"/>
    <cellStyle name="Normal 5 5" xfId="59" xr:uid="{36FF3761-9CD1-418E-9CDB-4E8263CE61A2}"/>
    <cellStyle name="Numerotation" xfId="1" xr:uid="{00000000-0005-0000-0000-000001000000}"/>
    <cellStyle name="Numerotation 2" xfId="46" xr:uid="{51B15113-92C2-46CA-92B2-77036F6AE6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145676</xdr:rowOff>
    </xdr:from>
    <xdr:to>
      <xdr:col>9</xdr:col>
      <xdr:colOff>206080</xdr:colOff>
      <xdr:row>66</xdr:row>
      <xdr:rowOff>100853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1073BDD-6662-7252-7106-22314CCCDA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47" t="2897" r="3635" b="2963"/>
        <a:stretch/>
      </xdr:blipFill>
      <xdr:spPr>
        <a:xfrm>
          <a:off x="0" y="145676"/>
          <a:ext cx="7064080" cy="103094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15496</xdr:rowOff>
    </xdr:from>
    <xdr:to>
      <xdr:col>6</xdr:col>
      <xdr:colOff>108000</xdr:colOff>
      <xdr:row>0</xdr:row>
      <xdr:rowOff>340904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7478" y="15496"/>
          <a:ext cx="6260243" cy="3254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92974" tIns="61983" rIns="0" bIns="0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G221 - RENOVATION DE L'UNITE D'HEBERGEMENT DE L'IME "LES ECLOSES" - 15200 MAURIAC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N°01 DESAMIANTAGE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8559E-EB67-46DF-9E95-554CD23F143A}">
  <dimension ref="A1"/>
  <sheetViews>
    <sheetView view="pageBreakPreview" zoomScale="85" zoomScaleNormal="100" zoomScaleSheetLayoutView="85" workbookViewId="0">
      <selection activeCell="M28" sqref="M28"/>
    </sheetView>
  </sheetViews>
  <sheetFormatPr baseColWidth="10" defaultRowHeight="12.75" x14ac:dyDescent="0.2"/>
  <cols>
    <col min="1" max="9" width="11.42578125" style="59"/>
    <col min="10" max="10" width="3.28515625" style="59" customWidth="1"/>
    <col min="11" max="16384" width="11.42578125" style="59"/>
  </cols>
  <sheetData/>
  <printOptions verticalCentered="1"/>
  <pageMargins left="0" right="0" top="0" bottom="0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7C43F-CEE2-480E-80CC-6FEA35C3C240}">
  <sheetPr codeName="Feuil1"/>
  <dimension ref="A1:ZZ114"/>
  <sheetViews>
    <sheetView showGridLines="0" tabSelected="1" view="pageBreakPreview" zoomScaleNormal="100" zoomScaleSheetLayoutView="100" workbookViewId="0">
      <pane xSplit="2" ySplit="2" topLeftCell="C3" activePane="bottomRight" state="frozen"/>
      <selection activeCell="E19" sqref="E19"/>
      <selection pane="topRight" activeCell="E19" sqref="E19"/>
      <selection pane="bottomLeft" activeCell="E19" sqref="E19"/>
      <selection pane="bottomRight" activeCell="B3" sqref="B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style="47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5.450000000000003" customHeight="1" x14ac:dyDescent="0.25">
      <c r="A1" s="60"/>
      <c r="B1" s="61"/>
      <c r="C1" s="62"/>
      <c r="D1" s="62"/>
      <c r="E1" s="62"/>
      <c r="F1" s="62"/>
      <c r="G1" s="63"/>
    </row>
    <row r="2" spans="1:702" x14ac:dyDescent="0.25">
      <c r="A2" s="32" t="s">
        <v>97</v>
      </c>
      <c r="B2" s="33" t="s">
        <v>98</v>
      </c>
      <c r="C2" s="35" t="s">
        <v>1</v>
      </c>
      <c r="D2" s="2" t="s">
        <v>2</v>
      </c>
      <c r="E2" s="2" t="s">
        <v>3</v>
      </c>
      <c r="F2" s="3" t="s">
        <v>4</v>
      </c>
      <c r="G2" s="3" t="s">
        <v>5</v>
      </c>
    </row>
    <row r="3" spans="1:702" x14ac:dyDescent="0.25">
      <c r="A3" s="25"/>
      <c r="B3" s="34"/>
      <c r="C3" s="41"/>
      <c r="D3" s="4"/>
      <c r="E3" s="4"/>
      <c r="F3" s="4"/>
      <c r="G3" s="5"/>
    </row>
    <row r="4" spans="1:702" x14ac:dyDescent="0.25">
      <c r="A4" s="36"/>
      <c r="B4" s="40" t="s">
        <v>99</v>
      </c>
      <c r="C4" s="42"/>
      <c r="D4" s="38"/>
      <c r="E4" s="38"/>
      <c r="F4" s="38"/>
      <c r="G4" s="39"/>
    </row>
    <row r="5" spans="1:702" x14ac:dyDescent="0.25">
      <c r="A5" s="25"/>
      <c r="B5" s="34"/>
      <c r="C5" s="43"/>
      <c r="D5" s="8"/>
      <c r="E5" s="8"/>
      <c r="F5" s="8"/>
      <c r="G5" s="9"/>
    </row>
    <row r="6" spans="1:702" x14ac:dyDescent="0.25">
      <c r="A6" s="48" t="s">
        <v>102</v>
      </c>
      <c r="B6" s="7" t="s">
        <v>103</v>
      </c>
      <c r="C6" s="43" t="s">
        <v>101</v>
      </c>
      <c r="D6" s="43">
        <v>1</v>
      </c>
      <c r="E6" s="8"/>
      <c r="F6" s="16"/>
      <c r="G6" s="17" t="str">
        <f>IF(F6="","",IF(E6="",ROUND(D6*F6,2),ROUND(E6*F6,2)))</f>
        <v/>
      </c>
    </row>
    <row r="7" spans="1:702" x14ac:dyDescent="0.25">
      <c r="A7" s="25"/>
      <c r="B7" s="34"/>
      <c r="C7" s="43"/>
      <c r="D7" s="8"/>
      <c r="E7" s="8"/>
      <c r="F7" s="8"/>
      <c r="G7" s="9"/>
    </row>
    <row r="8" spans="1:702" x14ac:dyDescent="0.25">
      <c r="A8" s="6" t="s">
        <v>6</v>
      </c>
      <c r="B8" s="7" t="s">
        <v>7</v>
      </c>
      <c r="C8" s="43"/>
      <c r="D8" s="8"/>
      <c r="E8" s="8"/>
      <c r="F8" s="8"/>
      <c r="G8" s="9"/>
      <c r="ZY8" t="s">
        <v>8</v>
      </c>
      <c r="ZZ8" s="10"/>
    </row>
    <row r="9" spans="1:702" x14ac:dyDescent="0.25">
      <c r="A9" s="6" t="s">
        <v>9</v>
      </c>
      <c r="B9" s="11" t="s">
        <v>10</v>
      </c>
      <c r="C9" s="43"/>
      <c r="D9" s="8"/>
      <c r="E9" s="8"/>
      <c r="F9" s="8"/>
      <c r="G9" s="9"/>
      <c r="ZY9" t="s">
        <v>11</v>
      </c>
      <c r="ZZ9" s="10"/>
    </row>
    <row r="10" spans="1:702" x14ac:dyDescent="0.25">
      <c r="A10" s="12" t="s">
        <v>12</v>
      </c>
      <c r="B10" s="13" t="s">
        <v>13</v>
      </c>
      <c r="C10" s="44" t="s">
        <v>101</v>
      </c>
      <c r="D10" s="14">
        <v>1</v>
      </c>
      <c r="E10" s="15"/>
      <c r="F10" s="16"/>
      <c r="G10" s="17" t="str">
        <f>IF(F10="","",IF(E10="",ROUND(D10*F10,2),ROUND(E10*F10,2)))</f>
        <v/>
      </c>
      <c r="ZY10" t="s">
        <v>14</v>
      </c>
      <c r="ZZ10" s="10" t="s">
        <v>15</v>
      </c>
    </row>
    <row r="11" spans="1:702" x14ac:dyDescent="0.25">
      <c r="A11" s="6" t="s">
        <v>16</v>
      </c>
      <c r="B11" s="11" t="s">
        <v>17</v>
      </c>
      <c r="C11" s="43"/>
      <c r="D11" s="8"/>
      <c r="E11" s="8"/>
      <c r="F11" s="8"/>
      <c r="G11" s="9"/>
      <c r="ZY11" t="s">
        <v>18</v>
      </c>
      <c r="ZZ11" s="10"/>
    </row>
    <row r="12" spans="1:702" x14ac:dyDescent="0.25">
      <c r="A12" s="12" t="s">
        <v>19</v>
      </c>
      <c r="B12" s="13" t="s">
        <v>20</v>
      </c>
      <c r="C12" s="44" t="s">
        <v>101</v>
      </c>
      <c r="D12" s="18">
        <v>1</v>
      </c>
      <c r="E12" s="15"/>
      <c r="F12" s="16"/>
      <c r="G12" s="17" t="str">
        <f>IF(F12="","",IF(E12="",ROUND(D12*F12,2),ROUND(E12*F12,2)))</f>
        <v/>
      </c>
      <c r="ZY12" t="s">
        <v>21</v>
      </c>
      <c r="ZZ12" s="10" t="s">
        <v>22</v>
      </c>
    </row>
    <row r="13" spans="1:702" x14ac:dyDescent="0.25">
      <c r="A13" s="12" t="s">
        <v>23</v>
      </c>
      <c r="B13" s="13" t="s">
        <v>24</v>
      </c>
      <c r="C13" s="44" t="s">
        <v>101</v>
      </c>
      <c r="D13" s="18">
        <v>1</v>
      </c>
      <c r="E13" s="15"/>
      <c r="F13" s="16"/>
      <c r="G13" s="17" t="str">
        <f>IF(F13="","",IF(E13="",ROUND(D13*F13,2),ROUND(E13*F13,2)))</f>
        <v/>
      </c>
      <c r="ZY13" t="s">
        <v>25</v>
      </c>
      <c r="ZZ13" s="10" t="s">
        <v>26</v>
      </c>
    </row>
    <row r="14" spans="1:702" x14ac:dyDescent="0.25">
      <c r="A14" s="19"/>
      <c r="B14" s="20"/>
      <c r="C14" s="43"/>
      <c r="D14" s="8"/>
      <c r="E14" s="8"/>
      <c r="F14" s="8"/>
      <c r="G14" s="21"/>
    </row>
    <row r="15" spans="1:702" x14ac:dyDescent="0.25">
      <c r="A15" s="22"/>
      <c r="B15" s="23" t="s">
        <v>27</v>
      </c>
      <c r="C15" s="43"/>
      <c r="D15" s="8"/>
      <c r="E15" s="8"/>
      <c r="F15" s="8"/>
      <c r="G15" s="24">
        <f>SUBTOTAL(109,G8:G14)</f>
        <v>0</v>
      </c>
      <c r="H15" s="25"/>
      <c r="ZY15" t="s">
        <v>28</v>
      </c>
    </row>
    <row r="16" spans="1:702" x14ac:dyDescent="0.25">
      <c r="A16" s="19"/>
      <c r="B16" s="20"/>
      <c r="C16" s="43"/>
      <c r="D16" s="8"/>
      <c r="E16" s="8"/>
      <c r="F16" s="8"/>
      <c r="G16" s="5"/>
    </row>
    <row r="17" spans="1:702" x14ac:dyDescent="0.25">
      <c r="A17" s="6" t="s">
        <v>29</v>
      </c>
      <c r="B17" s="7" t="s">
        <v>30</v>
      </c>
      <c r="C17" s="43"/>
      <c r="D17" s="8"/>
      <c r="E17" s="8"/>
      <c r="F17" s="8"/>
      <c r="G17" s="9"/>
      <c r="ZY17" t="s">
        <v>31</v>
      </c>
      <c r="ZZ17" s="10"/>
    </row>
    <row r="18" spans="1:702" x14ac:dyDescent="0.25">
      <c r="A18" s="6" t="s">
        <v>32</v>
      </c>
      <c r="B18" s="11" t="s">
        <v>33</v>
      </c>
      <c r="C18" s="43"/>
      <c r="D18" s="8"/>
      <c r="E18" s="8"/>
      <c r="F18" s="8"/>
      <c r="G18" s="9"/>
      <c r="ZY18" t="s">
        <v>34</v>
      </c>
      <c r="ZZ18" s="10"/>
    </row>
    <row r="19" spans="1:702" x14ac:dyDescent="0.25">
      <c r="A19" s="12" t="s">
        <v>35</v>
      </c>
      <c r="B19" s="13" t="s">
        <v>36</v>
      </c>
      <c r="C19" s="44" t="s">
        <v>37</v>
      </c>
      <c r="D19" s="14">
        <v>7.82</v>
      </c>
      <c r="E19" s="15"/>
      <c r="F19" s="16"/>
      <c r="G19" s="17" t="str">
        <f>IF(F19="","",IF(E19="",ROUND(D19*F19,2),ROUND(E19*F19,2)))</f>
        <v/>
      </c>
      <c r="ZY19" t="s">
        <v>38</v>
      </c>
      <c r="ZZ19" s="10" t="s">
        <v>39</v>
      </c>
    </row>
    <row r="20" spans="1:702" x14ac:dyDescent="0.25">
      <c r="A20" s="12" t="s">
        <v>40</v>
      </c>
      <c r="B20" s="13" t="s">
        <v>41</v>
      </c>
      <c r="C20" s="44" t="s">
        <v>42</v>
      </c>
      <c r="D20" s="14">
        <v>33</v>
      </c>
      <c r="E20" s="15"/>
      <c r="F20" s="16"/>
      <c r="G20" s="17" t="str">
        <f>IF(F20="","",IF(E20="",ROUND(D20*F20,2),ROUND(E20*F20,2)))</f>
        <v/>
      </c>
      <c r="ZY20" t="s">
        <v>43</v>
      </c>
      <c r="ZZ20" s="10" t="s">
        <v>44</v>
      </c>
    </row>
    <row r="21" spans="1:702" x14ac:dyDescent="0.25">
      <c r="A21" s="6" t="s">
        <v>45</v>
      </c>
      <c r="B21" s="11" t="s">
        <v>46</v>
      </c>
      <c r="C21" s="43"/>
      <c r="D21" s="8"/>
      <c r="E21" s="8"/>
      <c r="F21" s="8"/>
      <c r="G21" s="9"/>
      <c r="ZY21" t="s">
        <v>47</v>
      </c>
      <c r="ZZ21" s="10"/>
    </row>
    <row r="22" spans="1:702" x14ac:dyDescent="0.25">
      <c r="A22" s="12" t="s">
        <v>48</v>
      </c>
      <c r="B22" s="13" t="s">
        <v>49</v>
      </c>
      <c r="C22" s="44" t="s">
        <v>101</v>
      </c>
      <c r="D22" s="18">
        <v>1</v>
      </c>
      <c r="E22" s="15"/>
      <c r="F22" s="16"/>
      <c r="G22" s="17" t="str">
        <f>IF(F22="","",IF(E22="",ROUND(D22*F22,2),ROUND(E22*F22,2)))</f>
        <v/>
      </c>
      <c r="ZY22" t="s">
        <v>50</v>
      </c>
      <c r="ZZ22" s="10" t="s">
        <v>51</v>
      </c>
    </row>
    <row r="23" spans="1:702" x14ac:dyDescent="0.25">
      <c r="A23" s="6" t="s">
        <v>52</v>
      </c>
      <c r="B23" s="11" t="s">
        <v>53</v>
      </c>
      <c r="C23" s="43"/>
      <c r="D23" s="8"/>
      <c r="E23" s="8"/>
      <c r="F23" s="8"/>
      <c r="G23" s="9"/>
      <c r="ZY23" t="s">
        <v>54</v>
      </c>
      <c r="ZZ23" s="10"/>
    </row>
    <row r="24" spans="1:702" x14ac:dyDescent="0.25">
      <c r="A24" s="12" t="s">
        <v>55</v>
      </c>
      <c r="B24" s="13" t="s">
        <v>56</v>
      </c>
      <c r="C24" s="44" t="s">
        <v>57</v>
      </c>
      <c r="D24" s="18">
        <v>1</v>
      </c>
      <c r="E24" s="15"/>
      <c r="F24" s="16"/>
      <c r="G24" s="17" t="str">
        <f>IF(F24="","",IF(E24="",ROUND(D24*F24,2),ROUND(E24*F24,2)))</f>
        <v/>
      </c>
      <c r="ZY24" t="s">
        <v>58</v>
      </c>
      <c r="ZZ24" s="10" t="s">
        <v>59</v>
      </c>
    </row>
    <row r="25" spans="1:702" x14ac:dyDescent="0.25">
      <c r="A25" s="19"/>
      <c r="B25" s="20"/>
      <c r="C25" s="43"/>
      <c r="D25" s="8"/>
      <c r="E25" s="8"/>
      <c r="F25" s="8"/>
      <c r="G25" s="21"/>
    </row>
    <row r="26" spans="1:702" x14ac:dyDescent="0.25">
      <c r="A26" s="22"/>
      <c r="B26" s="23" t="s">
        <v>60</v>
      </c>
      <c r="C26" s="43"/>
      <c r="D26" s="8"/>
      <c r="E26" s="8"/>
      <c r="F26" s="8"/>
      <c r="G26" s="24">
        <f>SUBTOTAL(109,G18:G25)</f>
        <v>0</v>
      </c>
      <c r="H26" s="25"/>
      <c r="ZY26" t="s">
        <v>61</v>
      </c>
    </row>
    <row r="27" spans="1:702" x14ac:dyDescent="0.25">
      <c r="A27" s="19"/>
      <c r="B27" s="20"/>
      <c r="C27" s="43"/>
      <c r="D27" s="8"/>
      <c r="E27" s="8"/>
      <c r="F27" s="8"/>
      <c r="G27" s="5"/>
    </row>
    <row r="28" spans="1:702" x14ac:dyDescent="0.25">
      <c r="A28" s="6" t="s">
        <v>62</v>
      </c>
      <c r="B28" s="7" t="s">
        <v>63</v>
      </c>
      <c r="C28" s="43"/>
      <c r="D28" s="8"/>
      <c r="E28" s="8"/>
      <c r="F28" s="8"/>
      <c r="G28" s="9"/>
      <c r="ZY28" t="s">
        <v>64</v>
      </c>
      <c r="ZZ28" s="10"/>
    </row>
    <row r="29" spans="1:702" x14ac:dyDescent="0.25">
      <c r="A29" s="6" t="s">
        <v>65</v>
      </c>
      <c r="B29" s="11" t="s">
        <v>66</v>
      </c>
      <c r="C29" s="43"/>
      <c r="D29" s="8"/>
      <c r="E29" s="8"/>
      <c r="F29" s="8"/>
      <c r="G29" s="9"/>
      <c r="ZY29" t="s">
        <v>67</v>
      </c>
      <c r="ZZ29" s="10"/>
    </row>
    <row r="30" spans="1:702" ht="25.5" x14ac:dyDescent="0.25">
      <c r="A30" s="12" t="s">
        <v>68</v>
      </c>
      <c r="B30" s="13" t="s">
        <v>69</v>
      </c>
      <c r="C30" s="44" t="s">
        <v>101</v>
      </c>
      <c r="D30" s="18">
        <v>1</v>
      </c>
      <c r="E30" s="15"/>
      <c r="F30" s="16"/>
      <c r="G30" s="17" t="str">
        <f>IF(F30="","",IF(E30="",ROUND(D30*F30,2),ROUND(E30*F30,2)))</f>
        <v/>
      </c>
      <c r="ZY30" t="s">
        <v>70</v>
      </c>
      <c r="ZZ30" s="10" t="s">
        <v>71</v>
      </c>
    </row>
    <row r="31" spans="1:702" x14ac:dyDescent="0.25">
      <c r="A31" s="6" t="s">
        <v>72</v>
      </c>
      <c r="B31" s="11" t="s">
        <v>73</v>
      </c>
      <c r="C31" s="43"/>
      <c r="D31" s="8"/>
      <c r="E31" s="8"/>
      <c r="F31" s="8"/>
      <c r="G31" s="9"/>
      <c r="ZY31" t="s">
        <v>74</v>
      </c>
      <c r="ZZ31" s="10"/>
    </row>
    <row r="32" spans="1:702" x14ac:dyDescent="0.25">
      <c r="A32" s="12" t="s">
        <v>75</v>
      </c>
      <c r="B32" s="13" t="s">
        <v>76</v>
      </c>
      <c r="C32" s="44" t="s">
        <v>101</v>
      </c>
      <c r="D32" s="18">
        <v>1</v>
      </c>
      <c r="E32" s="15"/>
      <c r="F32" s="16"/>
      <c r="G32" s="17" t="str">
        <f>IF(F32="","",IF(E32="",ROUND(D32*F32,2),ROUND(E32*F32,2)))</f>
        <v/>
      </c>
      <c r="ZY32" t="s">
        <v>77</v>
      </c>
      <c r="ZZ32" s="10" t="s">
        <v>78</v>
      </c>
    </row>
    <row r="33" spans="1:702" x14ac:dyDescent="0.25">
      <c r="A33" s="19"/>
      <c r="B33" s="20"/>
      <c r="C33" s="43"/>
      <c r="D33" s="8"/>
      <c r="E33" s="8"/>
      <c r="F33" s="8"/>
      <c r="G33" s="21"/>
    </row>
    <row r="34" spans="1:702" x14ac:dyDescent="0.25">
      <c r="A34" s="22"/>
      <c r="B34" s="23" t="s">
        <v>79</v>
      </c>
      <c r="C34" s="43"/>
      <c r="D34" s="8"/>
      <c r="E34" s="8"/>
      <c r="F34" s="8"/>
      <c r="G34" s="24">
        <f>SUBTOTAL(109,G29:G33)</f>
        <v>0</v>
      </c>
      <c r="H34" s="25"/>
      <c r="ZY34" t="s">
        <v>80</v>
      </c>
    </row>
    <row r="35" spans="1:702" x14ac:dyDescent="0.25">
      <c r="A35" s="19"/>
      <c r="B35" s="20"/>
      <c r="C35" s="43"/>
      <c r="D35" s="8"/>
      <c r="E35" s="8"/>
      <c r="F35" s="8"/>
      <c r="G35" s="5"/>
    </row>
    <row r="36" spans="1:702" x14ac:dyDescent="0.25">
      <c r="A36" s="6" t="s">
        <v>81</v>
      </c>
      <c r="B36" s="7" t="s">
        <v>82</v>
      </c>
      <c r="C36" s="43"/>
      <c r="D36" s="8"/>
      <c r="E36" s="8"/>
      <c r="F36" s="8"/>
      <c r="G36" s="9"/>
      <c r="ZY36" t="s">
        <v>83</v>
      </c>
      <c r="ZZ36" s="10"/>
    </row>
    <row r="37" spans="1:702" x14ac:dyDescent="0.25">
      <c r="A37" s="6" t="s">
        <v>84</v>
      </c>
      <c r="B37" s="11" t="s">
        <v>85</v>
      </c>
      <c r="C37" s="43"/>
      <c r="D37" s="8"/>
      <c r="E37" s="8"/>
      <c r="F37" s="8"/>
      <c r="G37" s="9"/>
      <c r="ZY37" t="s">
        <v>86</v>
      </c>
      <c r="ZZ37" s="10"/>
    </row>
    <row r="38" spans="1:702" x14ac:dyDescent="0.25">
      <c r="A38" s="12" t="s">
        <v>87</v>
      </c>
      <c r="B38" s="13" t="s">
        <v>88</v>
      </c>
      <c r="C38" s="44" t="s">
        <v>101</v>
      </c>
      <c r="D38" s="18">
        <v>1</v>
      </c>
      <c r="E38" s="15"/>
      <c r="F38" s="16"/>
      <c r="G38" s="17" t="str">
        <f>IF(F38="","",IF(E38="",ROUND(D38*F38,2),ROUND(E38*F38,2)))</f>
        <v/>
      </c>
      <c r="ZY38" t="s">
        <v>89</v>
      </c>
      <c r="ZZ38" s="10" t="s">
        <v>90</v>
      </c>
    </row>
    <row r="39" spans="1:702" x14ac:dyDescent="0.25">
      <c r="A39" s="19"/>
      <c r="B39" s="20"/>
      <c r="C39" s="43"/>
      <c r="D39" s="8"/>
      <c r="E39" s="8"/>
      <c r="F39" s="8"/>
      <c r="G39" s="21"/>
    </row>
    <row r="40" spans="1:702" x14ac:dyDescent="0.25">
      <c r="A40" s="22"/>
      <c r="B40" s="23" t="s">
        <v>91</v>
      </c>
      <c r="C40" s="43"/>
      <c r="D40" s="8"/>
      <c r="E40" s="8"/>
      <c r="F40" s="8"/>
      <c r="G40" s="24">
        <f>SUBTOTAL(109,G37:G39)</f>
        <v>0</v>
      </c>
      <c r="H40" s="25"/>
      <c r="ZY40" t="s">
        <v>92</v>
      </c>
    </row>
    <row r="41" spans="1:702" x14ac:dyDescent="0.25">
      <c r="A41" s="19"/>
      <c r="B41" s="20"/>
      <c r="C41" s="43"/>
      <c r="D41" s="8"/>
      <c r="E41" s="8"/>
      <c r="F41" s="8"/>
      <c r="G41" s="5"/>
    </row>
    <row r="42" spans="1:702" x14ac:dyDescent="0.25">
      <c r="A42" s="26"/>
      <c r="B42" s="27"/>
      <c r="C42" s="45"/>
      <c r="D42" s="28"/>
      <c r="E42" s="28"/>
      <c r="F42" s="28"/>
      <c r="G42" s="21"/>
    </row>
    <row r="43" spans="1:702" x14ac:dyDescent="0.25">
      <c r="A43" s="29"/>
      <c r="B43" s="29"/>
      <c r="C43" s="46"/>
      <c r="D43" s="29"/>
      <c r="E43" s="29"/>
      <c r="F43" s="29"/>
      <c r="G43" s="29"/>
    </row>
    <row r="44" spans="1:702" x14ac:dyDescent="0.25">
      <c r="B44" s="1" t="s">
        <v>100</v>
      </c>
      <c r="G44" s="30">
        <f>SUBTOTAL(109,G6:G42)</f>
        <v>0</v>
      </c>
      <c r="ZY44" t="s">
        <v>93</v>
      </c>
    </row>
    <row r="45" spans="1:702" x14ac:dyDescent="0.25">
      <c r="A45" s="31"/>
      <c r="B45" s="1" t="s">
        <v>123</v>
      </c>
      <c r="G45" s="30">
        <f>G44*10/100</f>
        <v>0</v>
      </c>
      <c r="ZY45" t="s">
        <v>94</v>
      </c>
    </row>
    <row r="46" spans="1:702" x14ac:dyDescent="0.25">
      <c r="B46" s="1" t="s">
        <v>95</v>
      </c>
      <c r="G46" s="30">
        <f>G44+G45</f>
        <v>0</v>
      </c>
      <c r="ZY46" t="s">
        <v>96</v>
      </c>
    </row>
    <row r="47" spans="1:702" x14ac:dyDescent="0.25">
      <c r="G47" s="30"/>
    </row>
    <row r="48" spans="1:702" x14ac:dyDescent="0.25">
      <c r="G48" s="30"/>
    </row>
    <row r="50" spans="1:702" x14ac:dyDescent="0.25">
      <c r="A50" s="36"/>
      <c r="B50" s="37" t="s">
        <v>104</v>
      </c>
      <c r="C50" s="42"/>
      <c r="D50" s="38"/>
      <c r="E50" s="38"/>
      <c r="F50" s="38"/>
      <c r="G50" s="39"/>
    </row>
    <row r="51" spans="1:702" x14ac:dyDescent="0.25">
      <c r="A51" s="25"/>
      <c r="B51" s="34"/>
      <c r="C51" s="43"/>
      <c r="D51" s="8"/>
      <c r="E51" s="8"/>
      <c r="F51" s="8"/>
      <c r="G51" s="9"/>
    </row>
    <row r="52" spans="1:702" x14ac:dyDescent="0.25">
      <c r="A52" s="48" t="s">
        <v>102</v>
      </c>
      <c r="B52" s="7" t="s">
        <v>103</v>
      </c>
      <c r="C52" s="43" t="s">
        <v>101</v>
      </c>
      <c r="D52" s="18">
        <v>1</v>
      </c>
      <c r="E52" s="8"/>
      <c r="F52" s="16"/>
      <c r="G52" s="17" t="str">
        <f>IF(F52="","",IF(E52="",ROUND(D52*F52,2),ROUND(E52*F52,2)))</f>
        <v/>
      </c>
    </row>
    <row r="53" spans="1:702" x14ac:dyDescent="0.25">
      <c r="A53" s="25"/>
      <c r="B53" s="34"/>
      <c r="C53" s="43"/>
      <c r="D53" s="8"/>
      <c r="E53" s="8"/>
      <c r="F53" s="8"/>
      <c r="G53" s="9"/>
    </row>
    <row r="54" spans="1:702" x14ac:dyDescent="0.25">
      <c r="A54" s="48" t="s">
        <v>6</v>
      </c>
      <c r="B54" s="7" t="s">
        <v>7</v>
      </c>
      <c r="C54" s="8"/>
      <c r="D54" s="8"/>
      <c r="E54" s="8"/>
      <c r="F54" s="8"/>
      <c r="G54" s="9"/>
      <c r="ZY54" t="s">
        <v>8</v>
      </c>
      <c r="ZZ54" s="10"/>
    </row>
    <row r="55" spans="1:702" x14ac:dyDescent="0.25">
      <c r="A55" s="48" t="s">
        <v>9</v>
      </c>
      <c r="B55" s="11" t="s">
        <v>10</v>
      </c>
      <c r="C55" s="8"/>
      <c r="D55" s="8"/>
      <c r="E55" s="8"/>
      <c r="F55" s="8"/>
      <c r="G55" s="9"/>
      <c r="ZY55" t="s">
        <v>11</v>
      </c>
      <c r="ZZ55" s="10"/>
    </row>
    <row r="56" spans="1:702" x14ac:dyDescent="0.25">
      <c r="A56" s="49" t="s">
        <v>12</v>
      </c>
      <c r="B56" s="13" t="s">
        <v>13</v>
      </c>
      <c r="C56" s="64" t="s">
        <v>101</v>
      </c>
      <c r="D56" s="14">
        <v>1</v>
      </c>
      <c r="E56" s="15"/>
      <c r="F56" s="16"/>
      <c r="G56" s="17" t="str">
        <f>IF(F56="","",IF(E56="",ROUND(D56*F56,2),ROUND(E56*F56,2)))</f>
        <v/>
      </c>
      <c r="ZY56" t="s">
        <v>14</v>
      </c>
      <c r="ZZ56" s="10" t="s">
        <v>15</v>
      </c>
    </row>
    <row r="57" spans="1:702" x14ac:dyDescent="0.25">
      <c r="A57" s="48" t="s">
        <v>16</v>
      </c>
      <c r="B57" s="11" t="s">
        <v>17</v>
      </c>
      <c r="C57" s="8"/>
      <c r="D57" s="8"/>
      <c r="E57" s="8"/>
      <c r="F57" s="8"/>
      <c r="G57" s="9"/>
      <c r="ZY57" t="s">
        <v>11</v>
      </c>
      <c r="ZZ57" s="10"/>
    </row>
    <row r="58" spans="1:702" x14ac:dyDescent="0.25">
      <c r="A58" s="49" t="s">
        <v>19</v>
      </c>
      <c r="B58" s="13" t="s">
        <v>20</v>
      </c>
      <c r="C58" s="64" t="s">
        <v>101</v>
      </c>
      <c r="D58" s="18">
        <v>1</v>
      </c>
      <c r="E58" s="15"/>
      <c r="F58" s="16"/>
      <c r="G58" s="17" t="str">
        <f>IF(F58="","",IF(E58="",ROUND(D58*F58,2),ROUND(E58*F58,2)))</f>
        <v/>
      </c>
      <c r="ZY58" t="s">
        <v>14</v>
      </c>
      <c r="ZZ58" s="10" t="s">
        <v>22</v>
      </c>
    </row>
    <row r="59" spans="1:702" x14ac:dyDescent="0.25">
      <c r="A59" s="49" t="s">
        <v>23</v>
      </c>
      <c r="B59" s="13" t="s">
        <v>24</v>
      </c>
      <c r="C59" s="64" t="s">
        <v>101</v>
      </c>
      <c r="D59" s="18">
        <v>1</v>
      </c>
      <c r="E59" s="15"/>
      <c r="F59" s="16"/>
      <c r="G59" s="17" t="str">
        <f>IF(F59="","",IF(E59="",ROUND(D59*F59,2),ROUND(E59*F59,2)))</f>
        <v/>
      </c>
      <c r="ZY59" t="s">
        <v>14</v>
      </c>
      <c r="ZZ59" s="10" t="s">
        <v>26</v>
      </c>
    </row>
    <row r="60" spans="1:702" x14ac:dyDescent="0.25">
      <c r="A60" s="50"/>
      <c r="B60" s="34"/>
      <c r="C60" s="8"/>
      <c r="D60" s="8"/>
      <c r="E60" s="8"/>
      <c r="F60" s="8"/>
      <c r="G60" s="21"/>
    </row>
    <row r="61" spans="1:702" x14ac:dyDescent="0.25">
      <c r="A61" s="51"/>
      <c r="B61" s="23" t="s">
        <v>27</v>
      </c>
      <c r="C61" s="8"/>
      <c r="D61" s="8"/>
      <c r="E61" s="8"/>
      <c r="F61" s="8"/>
      <c r="G61" s="24">
        <f>SUBTOTAL(109,G55:G60)</f>
        <v>0</v>
      </c>
      <c r="H61" s="25"/>
      <c r="ZY61" t="s">
        <v>28</v>
      </c>
    </row>
    <row r="62" spans="1:702" x14ac:dyDescent="0.25">
      <c r="A62" s="50"/>
      <c r="B62" s="34"/>
      <c r="C62" s="8"/>
      <c r="D62" s="8"/>
      <c r="E62" s="8"/>
      <c r="F62" s="8"/>
      <c r="G62" s="5"/>
    </row>
    <row r="63" spans="1:702" x14ac:dyDescent="0.25">
      <c r="A63" s="48" t="s">
        <v>29</v>
      </c>
      <c r="B63" s="7" t="s">
        <v>30</v>
      </c>
      <c r="C63" s="8"/>
      <c r="D63" s="8"/>
      <c r="E63" s="8"/>
      <c r="F63" s="8"/>
      <c r="G63" s="9"/>
      <c r="ZY63" t="s">
        <v>8</v>
      </c>
      <c r="ZZ63" s="10"/>
    </row>
    <row r="64" spans="1:702" x14ac:dyDescent="0.25">
      <c r="A64" s="48" t="s">
        <v>32</v>
      </c>
      <c r="B64" s="11" t="s">
        <v>33</v>
      </c>
      <c r="C64" s="8"/>
      <c r="D64" s="8"/>
      <c r="E64" s="8"/>
      <c r="F64" s="8"/>
      <c r="G64" s="9"/>
      <c r="ZY64" t="s">
        <v>11</v>
      </c>
      <c r="ZZ64" s="10"/>
    </row>
    <row r="65" spans="1:702" x14ac:dyDescent="0.25">
      <c r="A65" s="49" t="s">
        <v>35</v>
      </c>
      <c r="B65" s="13" t="s">
        <v>36</v>
      </c>
      <c r="C65" s="64" t="s">
        <v>37</v>
      </c>
      <c r="D65" s="14">
        <v>59</v>
      </c>
      <c r="E65" s="15"/>
      <c r="F65" s="16"/>
      <c r="G65" s="17" t="str">
        <f>IF(F65="","",IF(E65="",ROUND(D65*F65,2),ROUND(E65*F65,2)))</f>
        <v/>
      </c>
      <c r="ZY65" t="s">
        <v>14</v>
      </c>
      <c r="ZZ65" s="10" t="s">
        <v>39</v>
      </c>
    </row>
    <row r="66" spans="1:702" x14ac:dyDescent="0.25">
      <c r="A66" s="49" t="s">
        <v>105</v>
      </c>
      <c r="B66" s="13" t="s">
        <v>106</v>
      </c>
      <c r="C66" s="64" t="s">
        <v>37</v>
      </c>
      <c r="D66" s="14">
        <v>1</v>
      </c>
      <c r="E66" s="15"/>
      <c r="F66" s="16"/>
      <c r="G66" s="17" t="str">
        <f>IF(F66="","",IF(E66="",ROUND(D66*F66,2),ROUND(E66*F66,2)))</f>
        <v/>
      </c>
      <c r="ZY66" t="s">
        <v>14</v>
      </c>
      <c r="ZZ66" s="10" t="s">
        <v>107</v>
      </c>
    </row>
    <row r="67" spans="1:702" x14ac:dyDescent="0.25">
      <c r="A67" s="49" t="s">
        <v>40</v>
      </c>
      <c r="B67" s="13" t="s">
        <v>41</v>
      </c>
      <c r="C67" s="64" t="s">
        <v>42</v>
      </c>
      <c r="D67" s="14">
        <v>207</v>
      </c>
      <c r="E67" s="15"/>
      <c r="F67" s="16"/>
      <c r="G67" s="17" t="str">
        <f>IF(F67="","",IF(E67="",ROUND(D67*F67,2),ROUND(E67*F67,2)))</f>
        <v/>
      </c>
      <c r="ZY67" t="s">
        <v>14</v>
      </c>
      <c r="ZZ67" s="10" t="s">
        <v>44</v>
      </c>
    </row>
    <row r="68" spans="1:702" x14ac:dyDescent="0.25">
      <c r="A68" s="49" t="s">
        <v>108</v>
      </c>
      <c r="B68" s="13" t="s">
        <v>109</v>
      </c>
      <c r="C68" s="64" t="s">
        <v>37</v>
      </c>
      <c r="D68" s="14">
        <v>15</v>
      </c>
      <c r="E68" s="15"/>
      <c r="F68" s="16"/>
      <c r="G68" s="17" t="str">
        <f>IF(F68="","",IF(E68="",ROUND(D68*F68,2),ROUND(E68*F68,2)))</f>
        <v/>
      </c>
      <c r="ZY68" t="s">
        <v>14</v>
      </c>
      <c r="ZZ68" s="10" t="s">
        <v>110</v>
      </c>
    </row>
    <row r="69" spans="1:702" x14ac:dyDescent="0.25">
      <c r="A69" s="48" t="s">
        <v>45</v>
      </c>
      <c r="B69" s="11" t="s">
        <v>46</v>
      </c>
      <c r="C69" s="8"/>
      <c r="D69" s="8"/>
      <c r="E69" s="8"/>
      <c r="F69" s="8"/>
      <c r="G69" s="9"/>
      <c r="ZY69" t="s">
        <v>11</v>
      </c>
      <c r="ZZ69" s="10"/>
    </row>
    <row r="70" spans="1:702" x14ac:dyDescent="0.25">
      <c r="A70" s="49" t="s">
        <v>48</v>
      </c>
      <c r="B70" s="13" t="s">
        <v>49</v>
      </c>
      <c r="C70" s="64" t="s">
        <v>101</v>
      </c>
      <c r="D70" s="18">
        <v>1</v>
      </c>
      <c r="E70" s="15"/>
      <c r="F70" s="16"/>
      <c r="G70" s="17" t="str">
        <f>IF(F70="","",IF(E70="",ROUND(D70*F70,2),ROUND(E70*F70,2)))</f>
        <v/>
      </c>
      <c r="ZY70" t="s">
        <v>14</v>
      </c>
      <c r="ZZ70" s="10" t="s">
        <v>51</v>
      </c>
    </row>
    <row r="71" spans="1:702" x14ac:dyDescent="0.25">
      <c r="A71" s="48" t="s">
        <v>52</v>
      </c>
      <c r="B71" s="11" t="s">
        <v>53</v>
      </c>
      <c r="C71" s="8"/>
      <c r="D71" s="8"/>
      <c r="E71" s="8"/>
      <c r="F71" s="8"/>
      <c r="G71" s="9"/>
      <c r="ZY71" t="s">
        <v>11</v>
      </c>
      <c r="ZZ71" s="10"/>
    </row>
    <row r="72" spans="1:702" x14ac:dyDescent="0.25">
      <c r="A72" s="49" t="s">
        <v>55</v>
      </c>
      <c r="B72" s="13" t="s">
        <v>56</v>
      </c>
      <c r="C72" s="64" t="s">
        <v>1</v>
      </c>
      <c r="D72" s="18">
        <v>1</v>
      </c>
      <c r="E72" s="15"/>
      <c r="F72" s="16"/>
      <c r="G72" s="17" t="str">
        <f>IF(F72="","",IF(E72="",ROUND(D72*F72,2),ROUND(E72*F72,2)))</f>
        <v/>
      </c>
      <c r="ZY72" t="s">
        <v>14</v>
      </c>
      <c r="ZZ72" s="10" t="s">
        <v>59</v>
      </c>
    </row>
    <row r="73" spans="1:702" x14ac:dyDescent="0.25">
      <c r="A73" s="50"/>
      <c r="B73" s="34"/>
      <c r="C73" s="8"/>
      <c r="D73" s="8"/>
      <c r="E73" s="8"/>
      <c r="F73" s="8"/>
      <c r="G73" s="21"/>
    </row>
    <row r="74" spans="1:702" x14ac:dyDescent="0.25">
      <c r="A74" s="51"/>
      <c r="B74" s="23" t="s">
        <v>60</v>
      </c>
      <c r="C74" s="8"/>
      <c r="D74" s="8"/>
      <c r="E74" s="8"/>
      <c r="F74" s="8"/>
      <c r="G74" s="24">
        <f>SUBTOTAL(109,G64:G73)</f>
        <v>0</v>
      </c>
      <c r="H74" s="25"/>
      <c r="ZY74" t="s">
        <v>28</v>
      </c>
    </row>
    <row r="75" spans="1:702" x14ac:dyDescent="0.25">
      <c r="A75" s="50"/>
      <c r="B75" s="34"/>
      <c r="C75" s="8"/>
      <c r="D75" s="8"/>
      <c r="E75" s="8"/>
      <c r="F75" s="8"/>
      <c r="G75" s="5"/>
    </row>
    <row r="76" spans="1:702" x14ac:dyDescent="0.25">
      <c r="A76" s="48" t="s">
        <v>62</v>
      </c>
      <c r="B76" s="7" t="s">
        <v>63</v>
      </c>
      <c r="C76" s="8"/>
      <c r="D76" s="8"/>
      <c r="E76" s="8"/>
      <c r="F76" s="8"/>
      <c r="G76" s="9"/>
      <c r="ZY76" t="s">
        <v>8</v>
      </c>
      <c r="ZZ76" s="10"/>
    </row>
    <row r="77" spans="1:702" x14ac:dyDescent="0.25">
      <c r="A77" s="48" t="s">
        <v>111</v>
      </c>
      <c r="B77" s="11" t="s">
        <v>112</v>
      </c>
      <c r="C77" s="8"/>
      <c r="D77" s="8"/>
      <c r="E77" s="8"/>
      <c r="F77" s="8"/>
      <c r="G77" s="9"/>
      <c r="ZY77" t="s">
        <v>11</v>
      </c>
      <c r="ZZ77" s="10"/>
    </row>
    <row r="78" spans="1:702" x14ac:dyDescent="0.25">
      <c r="A78" s="49" t="s">
        <v>113</v>
      </c>
      <c r="B78" s="13" t="s">
        <v>114</v>
      </c>
      <c r="C78" s="64" t="s">
        <v>1</v>
      </c>
      <c r="D78" s="18">
        <v>1</v>
      </c>
      <c r="E78" s="15"/>
      <c r="F78" s="16"/>
      <c r="G78" s="17" t="str">
        <f>IF(F78="","",IF(E78="",ROUND(D78*F78,2),ROUND(E78*F78,2)))</f>
        <v/>
      </c>
      <c r="ZY78" t="s">
        <v>14</v>
      </c>
      <c r="ZZ78" s="10" t="s">
        <v>115</v>
      </c>
    </row>
    <row r="79" spans="1:702" x14ac:dyDescent="0.25">
      <c r="A79" s="49" t="s">
        <v>116</v>
      </c>
      <c r="B79" s="13" t="s">
        <v>117</v>
      </c>
      <c r="C79" s="64" t="s">
        <v>1</v>
      </c>
      <c r="D79" s="14">
        <v>1</v>
      </c>
      <c r="E79" s="15"/>
      <c r="F79" s="16"/>
      <c r="G79" s="17" t="str">
        <f>IF(F79="","",IF(E79="",ROUND(D79*F79,2),ROUND(E79*F79,2)))</f>
        <v/>
      </c>
      <c r="ZY79" t="s">
        <v>14</v>
      </c>
      <c r="ZZ79" s="10" t="s">
        <v>118</v>
      </c>
    </row>
    <row r="80" spans="1:702" x14ac:dyDescent="0.25">
      <c r="A80" s="48" t="s">
        <v>65</v>
      </c>
      <c r="B80" s="11" t="s">
        <v>46</v>
      </c>
      <c r="C80" s="8"/>
      <c r="D80" s="8"/>
      <c r="E80" s="8"/>
      <c r="F80" s="8"/>
      <c r="G80" s="9"/>
      <c r="ZY80" t="s">
        <v>11</v>
      </c>
      <c r="ZZ80" s="10"/>
    </row>
    <row r="81" spans="1:702" ht="25.5" x14ac:dyDescent="0.25">
      <c r="A81" s="49" t="s">
        <v>68</v>
      </c>
      <c r="B81" s="13" t="s">
        <v>69</v>
      </c>
      <c r="C81" s="64" t="s">
        <v>101</v>
      </c>
      <c r="D81" s="18">
        <v>1</v>
      </c>
      <c r="E81" s="15"/>
      <c r="F81" s="16"/>
      <c r="G81" s="17" t="str">
        <f>IF(F81="","",IF(E81="",ROUND(D81*F81,2),ROUND(E81*F81,2)))</f>
        <v/>
      </c>
      <c r="ZY81" t="s">
        <v>14</v>
      </c>
      <c r="ZZ81" s="10" t="s">
        <v>71</v>
      </c>
    </row>
    <row r="82" spans="1:702" x14ac:dyDescent="0.25">
      <c r="A82" s="48" t="s">
        <v>72</v>
      </c>
      <c r="B82" s="11" t="s">
        <v>53</v>
      </c>
      <c r="C82" s="8"/>
      <c r="D82" s="8"/>
      <c r="E82" s="8"/>
      <c r="F82" s="8"/>
      <c r="G82" s="9"/>
      <c r="ZY82" t="s">
        <v>11</v>
      </c>
      <c r="ZZ82" s="10"/>
    </row>
    <row r="83" spans="1:702" x14ac:dyDescent="0.25">
      <c r="A83" s="49" t="s">
        <v>75</v>
      </c>
      <c r="B83" s="13" t="s">
        <v>56</v>
      </c>
      <c r="C83" s="64" t="s">
        <v>101</v>
      </c>
      <c r="D83" s="18">
        <v>1</v>
      </c>
      <c r="E83" s="15"/>
      <c r="F83" s="16"/>
      <c r="G83" s="17" t="str">
        <f>IF(F83="","",IF(E83="",ROUND(D83*F83,2),ROUND(E83*F83,2)))</f>
        <v/>
      </c>
      <c r="ZY83" t="s">
        <v>14</v>
      </c>
      <c r="ZZ83" s="10" t="s">
        <v>78</v>
      </c>
    </row>
    <row r="84" spans="1:702" x14ac:dyDescent="0.25">
      <c r="A84" s="50"/>
      <c r="B84" s="34"/>
      <c r="C84" s="8"/>
      <c r="D84" s="8"/>
      <c r="E84" s="8"/>
      <c r="F84" s="8"/>
      <c r="G84" s="21"/>
    </row>
    <row r="85" spans="1:702" x14ac:dyDescent="0.25">
      <c r="A85" s="51"/>
      <c r="B85" s="23" t="s">
        <v>79</v>
      </c>
      <c r="C85" s="8"/>
      <c r="D85" s="8"/>
      <c r="E85" s="8"/>
      <c r="F85" s="8"/>
      <c r="G85" s="24">
        <f>SUBTOTAL(109,G77:G84)</f>
        <v>0</v>
      </c>
      <c r="H85" s="25"/>
      <c r="ZY85" t="s">
        <v>28</v>
      </c>
    </row>
    <row r="86" spans="1:702" x14ac:dyDescent="0.25">
      <c r="A86" s="50"/>
      <c r="B86" s="34"/>
      <c r="C86" s="8"/>
      <c r="D86" s="8"/>
      <c r="E86" s="8"/>
      <c r="F86" s="8"/>
      <c r="G86" s="5"/>
    </row>
    <row r="87" spans="1:702" x14ac:dyDescent="0.25">
      <c r="A87" s="48" t="s">
        <v>81</v>
      </c>
      <c r="B87" s="7" t="s">
        <v>82</v>
      </c>
      <c r="C87" s="8"/>
      <c r="D87" s="8"/>
      <c r="E87" s="8"/>
      <c r="F87" s="8"/>
      <c r="G87" s="9"/>
      <c r="ZY87" t="s">
        <v>8</v>
      </c>
      <c r="ZZ87" s="10"/>
    </row>
    <row r="88" spans="1:702" x14ac:dyDescent="0.25">
      <c r="A88" s="48" t="s">
        <v>84</v>
      </c>
      <c r="B88" s="11" t="s">
        <v>85</v>
      </c>
      <c r="C88" s="8"/>
      <c r="D88" s="8"/>
      <c r="E88" s="8"/>
      <c r="F88" s="8"/>
      <c r="G88" s="9"/>
      <c r="ZY88" t="s">
        <v>11</v>
      </c>
      <c r="ZZ88" s="10"/>
    </row>
    <row r="89" spans="1:702" x14ac:dyDescent="0.25">
      <c r="A89" s="49" t="s">
        <v>87</v>
      </c>
      <c r="B89" s="13" t="s">
        <v>88</v>
      </c>
      <c r="C89" s="64" t="s">
        <v>101</v>
      </c>
      <c r="D89" s="18">
        <v>1</v>
      </c>
      <c r="E89" s="15"/>
      <c r="F89" s="16"/>
      <c r="G89" s="17" t="str">
        <f>IF(F89="","",IF(E89="",ROUND(D89*F89,2),ROUND(E89*F89,2)))</f>
        <v/>
      </c>
      <c r="ZY89" t="s">
        <v>14</v>
      </c>
      <c r="ZZ89" s="10" t="s">
        <v>90</v>
      </c>
    </row>
    <row r="90" spans="1:702" x14ac:dyDescent="0.25">
      <c r="A90" s="50"/>
      <c r="B90" s="34"/>
      <c r="C90" s="8"/>
      <c r="D90" s="8"/>
      <c r="E90" s="8"/>
      <c r="F90" s="8"/>
      <c r="G90" s="21"/>
    </row>
    <row r="91" spans="1:702" x14ac:dyDescent="0.25">
      <c r="A91" s="51"/>
      <c r="B91" s="23" t="s">
        <v>91</v>
      </c>
      <c r="C91" s="8"/>
      <c r="D91" s="8"/>
      <c r="E91" s="8"/>
      <c r="F91" s="8"/>
      <c r="G91" s="24">
        <f>SUBTOTAL(109,G88:G90)</f>
        <v>0</v>
      </c>
      <c r="H91" s="25"/>
      <c r="ZY91" t="s">
        <v>28</v>
      </c>
    </row>
    <row r="92" spans="1:702" x14ac:dyDescent="0.25">
      <c r="A92" s="50"/>
      <c r="B92" s="34"/>
      <c r="C92" s="43"/>
      <c r="D92" s="8"/>
      <c r="E92" s="8"/>
      <c r="F92" s="8"/>
      <c r="G92" s="5"/>
    </row>
    <row r="93" spans="1:702" x14ac:dyDescent="0.25">
      <c r="A93" s="26"/>
      <c r="B93" s="27"/>
      <c r="C93" s="45"/>
      <c r="D93" s="28"/>
      <c r="E93" s="28"/>
      <c r="F93" s="28"/>
      <c r="G93" s="21"/>
    </row>
    <row r="94" spans="1:702" x14ac:dyDescent="0.25">
      <c r="A94" s="29"/>
      <c r="B94" s="29"/>
      <c r="C94" s="46"/>
      <c r="D94" s="29"/>
      <c r="E94" s="29"/>
      <c r="F94" s="29"/>
      <c r="G94" s="29"/>
    </row>
    <row r="95" spans="1:702" x14ac:dyDescent="0.25">
      <c r="B95" s="1" t="s">
        <v>119</v>
      </c>
      <c r="G95" s="30">
        <f>SUBTOTAL(109,G52:G93)</f>
        <v>0</v>
      </c>
      <c r="ZY95" t="s">
        <v>93</v>
      </c>
    </row>
    <row r="96" spans="1:702" x14ac:dyDescent="0.25">
      <c r="A96" s="31"/>
      <c r="B96" s="1" t="s">
        <v>123</v>
      </c>
      <c r="G96" s="30">
        <f>G95*10/100</f>
        <v>0</v>
      </c>
      <c r="ZY96" t="s">
        <v>0</v>
      </c>
    </row>
    <row r="97" spans="1:701" x14ac:dyDescent="0.25">
      <c r="B97" s="1" t="s">
        <v>95</v>
      </c>
      <c r="G97" s="30">
        <f>G95+G96</f>
        <v>0</v>
      </c>
      <c r="ZY97" t="s">
        <v>96</v>
      </c>
    </row>
    <row r="98" spans="1:701" x14ac:dyDescent="0.25">
      <c r="G98" s="30"/>
    </row>
    <row r="101" spans="1:701" x14ac:dyDescent="0.25">
      <c r="A101" s="53"/>
      <c r="B101" s="54" t="s">
        <v>120</v>
      </c>
      <c r="C101" s="55"/>
      <c r="D101" s="53"/>
      <c r="E101" s="53"/>
      <c r="F101" s="53"/>
      <c r="G101" s="53"/>
    </row>
    <row r="103" spans="1:701" x14ac:dyDescent="0.25">
      <c r="B103" t="str">
        <f>B44</f>
        <v>Montant HT du Lot N°01 - PHASE 1</v>
      </c>
      <c r="G103" s="56">
        <f>G44</f>
        <v>0</v>
      </c>
    </row>
    <row r="104" spans="1:701" x14ac:dyDescent="0.25">
      <c r="B104" t="str">
        <f t="shared" ref="B104:B105" si="0">B45</f>
        <v>Montant TVA (10%)</v>
      </c>
      <c r="G104" s="56">
        <f t="shared" ref="G104:G105" si="1">G45</f>
        <v>0</v>
      </c>
    </row>
    <row r="105" spans="1:701" x14ac:dyDescent="0.25">
      <c r="B105" t="str">
        <f t="shared" si="0"/>
        <v>Montant TTC</v>
      </c>
      <c r="G105" s="56">
        <f t="shared" si="1"/>
        <v>0</v>
      </c>
    </row>
    <row r="106" spans="1:701" x14ac:dyDescent="0.25">
      <c r="G106" s="56"/>
    </row>
    <row r="107" spans="1:701" x14ac:dyDescent="0.25">
      <c r="B107" t="str">
        <f>B95</f>
        <v>Montant HT du Lot N°01 - PHASE 2</v>
      </c>
      <c r="G107" s="56">
        <f>G95</f>
        <v>0</v>
      </c>
    </row>
    <row r="108" spans="1:701" x14ac:dyDescent="0.25">
      <c r="B108" t="str">
        <f t="shared" ref="B108:B109" si="2">B96</f>
        <v>Montant TVA (10%)</v>
      </c>
      <c r="G108" s="56">
        <f t="shared" ref="G108:G109" si="3">G96</f>
        <v>0</v>
      </c>
    </row>
    <row r="109" spans="1:701" x14ac:dyDescent="0.25">
      <c r="B109" t="str">
        <f t="shared" si="2"/>
        <v>Montant TTC</v>
      </c>
      <c r="G109" s="56">
        <f t="shared" si="3"/>
        <v>0</v>
      </c>
    </row>
    <row r="110" spans="1:701" ht="15.75" thickBot="1" x14ac:dyDescent="0.3"/>
    <row r="111" spans="1:701" ht="15" customHeight="1" x14ac:dyDescent="0.25">
      <c r="B111" s="52" t="s">
        <v>121</v>
      </c>
      <c r="G111" s="57">
        <f>SUM(G103+G107)</f>
        <v>0</v>
      </c>
    </row>
    <row r="112" spans="1:701" ht="15" customHeight="1" thickBot="1" x14ac:dyDescent="0.3">
      <c r="B112" s="1" t="s">
        <v>123</v>
      </c>
      <c r="G112" s="56">
        <f t="shared" ref="G112:G113" si="4">SUM(G104+G108)</f>
        <v>0</v>
      </c>
    </row>
    <row r="113" spans="2:7" ht="15" customHeight="1" thickBot="1" x14ac:dyDescent="0.3">
      <c r="B113" s="52" t="s">
        <v>122</v>
      </c>
      <c r="G113" s="58">
        <f t="shared" si="4"/>
        <v>0</v>
      </c>
    </row>
    <row r="114" spans="2:7" ht="15.75" thickTop="1" x14ac:dyDescent="0.25"/>
  </sheetData>
  <mergeCells count="1">
    <mergeCell ref="A1:G1"/>
  </mergeCells>
  <printOptions horizontalCentered="1"/>
  <pageMargins left="0.31496062992125984" right="0.27559055118110232" top="0.39370078740157477" bottom="0.59055118110236215" header="0.31496062992125984" footer="0.19685039370078738"/>
  <pageSetup paperSize="9" scale="90" fitToHeight="0" orientation="portrait" r:id="rId1"/>
  <headerFooter>
    <oddFooter>&amp;L&amp;G&amp;C&amp;9PAGE &amp;P&amp;R&amp;9OCTOBRE 2024 - DCE</oddFooter>
  </headerFooter>
  <rowBreaks count="2" manualBreakCount="2">
    <brk id="49" max="6" man="1"/>
    <brk id="100" max="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 N°01 DESAMIANTAGE</vt:lpstr>
      <vt:lpstr>'LOT N°01 DESAMIANTAGE'!Impression_des_titres</vt:lpstr>
      <vt:lpstr>'LOT N°01 DESAMIANTAGE'!Zone_d_impression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arnaud.v</dc:creator>
  <cp:lastModifiedBy>A. VILLEBONNET - IGETEC</cp:lastModifiedBy>
  <cp:lastPrinted>2024-10-15T14:31:43Z</cp:lastPrinted>
  <dcterms:created xsi:type="dcterms:W3CDTF">2024-10-02T09:49:36Z</dcterms:created>
  <dcterms:modified xsi:type="dcterms:W3CDTF">2024-10-15T14:31:50Z</dcterms:modified>
</cp:coreProperties>
</file>